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165" windowWidth="19320" windowHeight="7935"/>
  </bookViews>
  <sheets>
    <sheet name="2019" sheetId="1" r:id="rId1"/>
  </sheets>
  <calcPr calcId="114210"/>
</workbook>
</file>

<file path=xl/calcChain.xml><?xml version="1.0" encoding="utf-8"?>
<calcChain xmlns="http://schemas.openxmlformats.org/spreadsheetml/2006/main">
  <c r="D17" i="1"/>
  <c r="C17"/>
  <c r="E20"/>
  <c r="E21"/>
  <c r="E22"/>
  <c r="D15"/>
  <c r="C15"/>
  <c r="D8"/>
  <c r="D7"/>
  <c r="D6"/>
  <c r="C8"/>
  <c r="E14"/>
  <c r="E12"/>
  <c r="E13"/>
  <c r="E10"/>
  <c r="E11"/>
  <c r="D34"/>
  <c r="C34"/>
  <c r="D32"/>
  <c r="C32"/>
  <c r="D27"/>
  <c r="C27"/>
  <c r="E35"/>
  <c r="E34"/>
  <c r="E33"/>
  <c r="E32"/>
  <c r="E31"/>
  <c r="E30"/>
  <c r="E29"/>
  <c r="E28"/>
  <c r="E9"/>
  <c r="E16"/>
  <c r="E15"/>
  <c r="E18"/>
  <c r="E19"/>
  <c r="E24"/>
  <c r="E23"/>
  <c r="C23"/>
  <c r="C7"/>
  <c r="D23"/>
  <c r="E17"/>
  <c r="E8"/>
  <c r="E7"/>
  <c r="C26"/>
  <c r="E26"/>
  <c r="E27"/>
  <c r="E25"/>
  <c r="E6"/>
  <c r="C6"/>
</calcChain>
</file>

<file path=xl/sharedStrings.xml><?xml version="1.0" encoding="utf-8"?>
<sst xmlns="http://schemas.openxmlformats.org/spreadsheetml/2006/main" count="67" uniqueCount="67">
  <si>
    <t>Наименование источника доходов</t>
  </si>
  <si>
    <t>Доходы от использования имущества, находящегося в государственной и муниципальной собственности</t>
  </si>
  <si>
    <t>БЕЗВОЗМЕЗДНЫЕ ПОСТУПЛЕНИЯ</t>
  </si>
  <si>
    <t xml:space="preserve">НАЛОГОВЫЕ И НЕНАЛОГОВЫЕ ДОХОДЫ </t>
  </si>
  <si>
    <t>Код бюджетной классификации Российской Федерации</t>
  </si>
  <si>
    <t>000 1 00 00000 00 0000 000</t>
  </si>
  <si>
    <t>000 1 11 00000 00 0000 000</t>
  </si>
  <si>
    <t>000 2 00 00000 00 0000 000</t>
  </si>
  <si>
    <t>(рублей)</t>
  </si>
  <si>
    <t>Неисполнено</t>
  </si>
  <si>
    <t xml:space="preserve"> ИСПОЛНЕНИЕ ДОХОДОВ БЮДЖЕТА СЕЛЬСКОГО ПОСЕЛЕНИЯ "ДЕРЕВНЯ РЯБЦЕВО" ПО КОДАМ КЛАССИФИКАЦИИ ДОХОДОВ БЮДЖЕТОВ БЮДЖЕТНОЙ СИСТЕМЫ РОССИЙСКОЙ ФЕДЕРАЦИИ ЗА 2019 ГОД </t>
  </si>
  <si>
    <t xml:space="preserve">Утверждено </t>
  </si>
  <si>
    <t xml:space="preserve">Исполнено </t>
  </si>
  <si>
    <t>Прочие доходы от компенсации затрат бюджетов сельских поселений</t>
  </si>
  <si>
    <t>003 1 13 02995 10 0000 130</t>
  </si>
  <si>
    <t>Дотации бюджетам сельских поселений на выравнивание бюджетной обеспеченности</t>
  </si>
  <si>
    <t>003 2 02 15001 10 0000 150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</si>
  <si>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</si>
  <si>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003 2 02 35118 10 0000 150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</si>
  <si>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</si>
  <si>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003 2 02 40014 10 0000 150</t>
  </si>
  <si>
    <t>Межбюджетные трансферты бюджетам на содействие достижению и (или) поощрение достижения наилучших значений показателей деятельности органов местного самоуправления городских округов и муниципальных районов Калужской области</t>
  </si>
  <si>
    <t>003 2 02 49999 10 0440 150</t>
  </si>
  <si>
    <t>БЕЗВОЗМЕЗДНЫЕ ПОСТУПЛЕНИЯ ОТ ДРУГИХ БЮДЖЕТОВ БЮДЖЕТНОЙ СИСТЕМЫ РОССИЙСКОЙ ФЕДЕРАЦИИ</t>
  </si>
  <si>
    <t>003 2 02 00000 00 0000 000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</si>
  <si>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</si>
  <si>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003 2 18 00000 00 0000 000</t>
  </si>
  <si>
    <t>003 2 18 60010 10 0000 150</t>
  </si>
  <si>
    <t>Доходы бюджетов сельских поселений от возврата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</si>
  <si>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003 2 19 00000 00 0000 000</t>
  </si>
  <si>
    <t>ВОЗВРАТ ОСТАТКОВ СУБСИДИЙ, СУБВЕНЦИЙ И ИНЫХ МЕЖБЮДЖЕТНЫХ ТРАНСФЕРТОВ, ИМЕЮЩИХ ЦЕЛЕВОЕ НАЗНАЧЕНИЕ, ПРОШЛЫХ ЛЕТ</t>
  </si>
  <si>
    <t>003 2 19 60010 10 0000 150</t>
  </si>
  <si>
    <t>Возврат прочих остатков субсидий, субвенций и иных межбюджетных трансфертов, имеющих целевое назначение, прошлых лет из бюджетов сельских поселений</t>
  </si>
  <si>
    <t>ДОХОДЫ ОТ ОКАЗАНИЯ ПЛАТНЫХ УСЛУГ И КОМПЕНСАЦИИ ЗАТРАТ ГОСУДАРСТВА</t>
  </si>
  <si>
    <t>182 1 01 00000 00 0000 000</t>
  </si>
  <si>
    <t>НАЛОГИ НА ПРИБЫЛЬ, ДОХОДЫ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</si>
  <si>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</si>
  <si>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182 1 01 02010 01 1000 110</t>
  </si>
  <si>
    <t>182 1 01 02010 01 2100 110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</si>
  <si>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(пени по соответствующему платежу)</t>
  </si>
  <si>
    <t>182 1 01 02010 01 3000 110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</si>
  <si>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</si>
  <si>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182 1 01 02020 01 1000 110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</si>
  <si>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</si>
  <si>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182 1 01 02030 01 1000 110</t>
  </si>
  <si>
    <t>182 1 01 02030 01 4000 110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</si>
  <si>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</si>
  <si>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(прочие поступления)</t>
  </si>
  <si>
    <t>182 1 05 00000 00 0000 000</t>
  </si>
  <si>
    <t>НАЛОГИ НА СОВОКУПНЫЙ ДОХОД</t>
  </si>
  <si>
    <t>182 1 05 01011 01 1000 110</t>
  </si>
  <si>
    <t>Налог, взимаемый с налогоплательщиков, выбравших в качестве объекта налогообложения доходы (сумма платежа (перерасчеты, недоимка и задолженность по соответствующему платежу, в том числе по отмененному)</t>
  </si>
  <si>
    <t>182 1 06 00000 00 0000 000</t>
  </si>
  <si>
    <t>НАЛОГИ НА ИМУЩЕСТВО</t>
  </si>
  <si>
    <t>182 1 06 01030 10 1000 110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</si>
  <si>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</si>
  <si>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182 1 06 01030 10 2100 110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</si>
  <si>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(пени по соответствующему платежу)</t>
  </si>
  <si>
    <t>182 1 06 06033 10 1000 110</t>
  </si>
  <si>
    <t>Земельный налог с организаций, обладающих земельным участком, расположенным в границах сельских поселений  (сумма платежа (перерасчеты, недоимка и задолженность по соответствующему платежу, в том числе по отмененному)</t>
  </si>
  <si>
    <t>182 1 06 06043 10 1000 110</t>
  </si>
  <si>
    <t>Земельный налог с физических лиц, обладающих земельным участком, расположенным в границах сельских поселений  (сумма платежа (перерасчеты, недоимка и задолженность по соответствующему платежу, в том числе по отмененному)</t>
  </si>
  <si>
    <t>182 1 06 06043 10 2100 110</t>
  </si>
  <si>
    <t>Земельный налог с физических лиц, обладающих земельным участком, расположенным в границах сельских поселений  (пени по соответствующему платежу)</t>
  </si>
  <si>
    <t>ДОХОДЫ БЮДЖЕТА - ВСЕГО</t>
  </si>
  <si>
    <t>003 1 13 00000 00 0000 000</t>
  </si>
  <si>
    <t>Приложение №1                                                                                                                                                                  к Решению Сельской Думы сельского поселения                                                    "деревня Рябцево" от 30.04.2020г. №9                                                                                                "Об исполнении бюджета сельского поселения                                                                            "деревня Рябцево" за 2019 год"</t>
  </si>
</sst>
</file>

<file path=xl/styles.xml><?xml version="1.0" encoding="utf-8"?>
<styleSheet xmlns="http://schemas.openxmlformats.org/spreadsheetml/2006/main">
  <numFmts count="1">
    <numFmt numFmtId="43" formatCode="_-* #,##0.00_р_._-;\-* #,##0.00_р_._-;_-* &quot;-&quot;??_р_._-;_-@_-"/>
  </numFmts>
  <fonts count="8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13"/>
      <color indexed="8"/>
      <name val="Times New Roman"/>
      <family val="1"/>
      <charset val="204"/>
    </font>
    <font>
      <sz val="13"/>
      <color indexed="8"/>
      <name val="Times New Roman"/>
      <family val="1"/>
      <charset val="204"/>
    </font>
    <font>
      <b/>
      <sz val="15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indexed="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6">
    <xf numFmtId="0" fontId="0" fillId="0" borderId="0" xfId="0"/>
    <xf numFmtId="0" fontId="5" fillId="0" borderId="0" xfId="0" applyFont="1" applyAlignment="1">
      <alignment horizontal="right" vertical="center"/>
    </xf>
    <xf numFmtId="0" fontId="3" fillId="0" borderId="0" xfId="0" applyFont="1" applyAlignment="1">
      <alignment horizontal="left" vertical="center" wrapText="1"/>
    </xf>
    <xf numFmtId="0" fontId="5" fillId="0" borderId="0" xfId="0" applyFont="1"/>
    <xf numFmtId="0" fontId="3" fillId="0" borderId="0" xfId="0" applyFont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right" vertical="center" wrapText="1"/>
    </xf>
    <xf numFmtId="4" fontId="2" fillId="2" borderId="1" xfId="0" applyNumberFormat="1" applyFont="1" applyFill="1" applyBorder="1" applyAlignment="1">
      <alignment horizontal="right" vertical="center" wrapText="1"/>
    </xf>
    <xf numFmtId="49" fontId="6" fillId="2" borderId="1" xfId="0" applyNumberFormat="1" applyFont="1" applyFill="1" applyBorder="1" applyAlignment="1">
      <alignment horizontal="center" vertical="center"/>
    </xf>
    <xf numFmtId="4" fontId="2" fillId="2" borderId="1" xfId="1" applyNumberFormat="1" applyFont="1" applyFill="1" applyBorder="1" applyAlignment="1">
      <alignment horizontal="right" vertical="center" wrapText="1"/>
    </xf>
    <xf numFmtId="49" fontId="7" fillId="3" borderId="1" xfId="0" applyNumberFormat="1" applyFont="1" applyFill="1" applyBorder="1" applyAlignment="1">
      <alignment horizontal="center" vertical="center"/>
    </xf>
    <xf numFmtId="4" fontId="3" fillId="3" borderId="1" xfId="1" applyNumberFormat="1" applyFont="1" applyFill="1" applyBorder="1" applyAlignment="1">
      <alignment horizontal="right" vertical="center" wrapText="1"/>
    </xf>
    <xf numFmtId="49" fontId="7" fillId="0" borderId="1" xfId="0" applyNumberFormat="1" applyFont="1" applyFill="1" applyBorder="1" applyAlignment="1">
      <alignment horizontal="center" vertical="center"/>
    </xf>
    <xf numFmtId="4" fontId="3" fillId="0" borderId="1" xfId="1" applyNumberFormat="1" applyFont="1" applyFill="1" applyBorder="1" applyAlignment="1">
      <alignment horizontal="right" vertical="center" wrapText="1"/>
    </xf>
    <xf numFmtId="4" fontId="3" fillId="0" borderId="1" xfId="0" applyNumberFormat="1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/>
    </xf>
    <xf numFmtId="4" fontId="3" fillId="0" borderId="1" xfId="1" applyNumberFormat="1" applyFont="1" applyBorder="1" applyAlignment="1">
      <alignment horizontal="right" vertical="center" wrapText="1"/>
    </xf>
    <xf numFmtId="4" fontId="3" fillId="0" borderId="1" xfId="0" applyNumberFormat="1" applyFont="1" applyBorder="1" applyAlignment="1">
      <alignment horizontal="right" vertical="center" wrapText="1"/>
    </xf>
    <xf numFmtId="4" fontId="2" fillId="2" borderId="1" xfId="0" applyNumberFormat="1" applyFont="1" applyFill="1" applyBorder="1" applyAlignment="1">
      <alignment vertical="center" wrapText="1"/>
    </xf>
    <xf numFmtId="4" fontId="2" fillId="2" borderId="1" xfId="0" applyNumberFormat="1" applyFont="1" applyFill="1" applyBorder="1" applyAlignment="1">
      <alignment vertical="center"/>
    </xf>
    <xf numFmtId="0" fontId="2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vertical="center" wrapText="1"/>
    </xf>
    <xf numFmtId="0" fontId="3" fillId="3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4" fillId="0" borderId="0" xfId="0" applyFont="1" applyFill="1" applyAlignment="1">
      <alignment horizontal="center" vertical="center" wrapText="1"/>
    </xf>
    <xf numFmtId="0" fontId="5" fillId="0" borderId="0" xfId="0" applyFont="1" applyAlignment="1">
      <alignment horizontal="right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35"/>
  <sheetViews>
    <sheetView tabSelected="1" workbookViewId="0">
      <selection activeCell="C1" sqref="C1:E1"/>
    </sheetView>
  </sheetViews>
  <sheetFormatPr defaultRowHeight="15"/>
  <cols>
    <col min="1" max="1" width="59.7109375" style="3" customWidth="1"/>
    <col min="2" max="2" width="36.42578125" style="3" customWidth="1"/>
    <col min="3" max="5" width="18.7109375" style="3" customWidth="1"/>
    <col min="6" max="16384" width="9.140625" style="3"/>
  </cols>
  <sheetData>
    <row r="1" spans="1:5" ht="77.25" customHeight="1">
      <c r="A1" s="2"/>
      <c r="B1" s="4"/>
      <c r="C1" s="25" t="s">
        <v>66</v>
      </c>
      <c r="D1" s="25"/>
      <c r="E1" s="25"/>
    </row>
    <row r="2" spans="1:5" ht="43.5" customHeight="1">
      <c r="A2" s="2"/>
      <c r="B2" s="2"/>
      <c r="C2" s="2"/>
    </row>
    <row r="3" spans="1:5" ht="65.45" customHeight="1">
      <c r="A3" s="24" t="s">
        <v>10</v>
      </c>
      <c r="B3" s="24"/>
      <c r="C3" s="24"/>
      <c r="D3" s="24"/>
      <c r="E3" s="24"/>
    </row>
    <row r="4" spans="1:5" ht="21" customHeight="1">
      <c r="C4" s="1"/>
      <c r="E4" s="1" t="s">
        <v>8</v>
      </c>
    </row>
    <row r="5" spans="1:5" ht="54" customHeight="1">
      <c r="A5" s="5" t="s">
        <v>0</v>
      </c>
      <c r="B5" s="5" t="s">
        <v>4</v>
      </c>
      <c r="C5" s="5" t="s">
        <v>11</v>
      </c>
      <c r="D5" s="5" t="s">
        <v>12</v>
      </c>
      <c r="E5" s="5" t="s">
        <v>9</v>
      </c>
    </row>
    <row r="6" spans="1:5" ht="23.25" customHeight="1">
      <c r="A6" s="20" t="s">
        <v>64</v>
      </c>
      <c r="B6" s="6"/>
      <c r="C6" s="7">
        <f>C7+C26</f>
        <v>2855872.6999999997</v>
      </c>
      <c r="D6" s="7">
        <f>D7+D26</f>
        <v>2829074.9</v>
      </c>
      <c r="E6" s="7">
        <f>E7+E26</f>
        <v>26797.79999999969</v>
      </c>
    </row>
    <row r="7" spans="1:5" ht="21" customHeight="1">
      <c r="A7" s="21" t="s">
        <v>3</v>
      </c>
      <c r="B7" s="8" t="s">
        <v>5</v>
      </c>
      <c r="C7" s="9">
        <f>C8+C17+C23+C15</f>
        <v>875900</v>
      </c>
      <c r="D7" s="9">
        <f>D8+D17+D23+D15</f>
        <v>877238.32</v>
      </c>
      <c r="E7" s="9">
        <f>E8+E17+E23+E15</f>
        <v>-1338.3199999999551</v>
      </c>
    </row>
    <row r="8" spans="1:5" ht="16.5">
      <c r="A8" s="22" t="s">
        <v>35</v>
      </c>
      <c r="B8" s="10" t="s">
        <v>34</v>
      </c>
      <c r="C8" s="11">
        <f>SUM(C9:C14)</f>
        <v>9688.9699999999993</v>
      </c>
      <c r="D8" s="11">
        <f>SUM(D9:D14)</f>
        <v>9688.9699999999993</v>
      </c>
      <c r="E8" s="11">
        <f>SUM(E9:E14)</f>
        <v>0</v>
      </c>
    </row>
    <row r="9" spans="1:5" ht="134.25" customHeight="1">
      <c r="A9" s="23" t="s">
        <v>36</v>
      </c>
      <c r="B9" s="12" t="s">
        <v>37</v>
      </c>
      <c r="C9" s="13">
        <v>9664.98</v>
      </c>
      <c r="D9" s="14">
        <v>9664.98</v>
      </c>
      <c r="E9" s="15">
        <f t="shared" ref="E9:E14" si="0">C9-D9</f>
        <v>0</v>
      </c>
    </row>
    <row r="10" spans="1:5" ht="105" customHeight="1">
      <c r="A10" s="23" t="s">
        <v>39</v>
      </c>
      <c r="B10" s="12" t="s">
        <v>38</v>
      </c>
      <c r="C10" s="13">
        <v>23.09</v>
      </c>
      <c r="D10" s="14">
        <v>23.09</v>
      </c>
      <c r="E10" s="15">
        <f t="shared" si="0"/>
        <v>0</v>
      </c>
    </row>
    <row r="11" spans="1:5" ht="132">
      <c r="A11" s="23" t="s">
        <v>41</v>
      </c>
      <c r="B11" s="12" t="s">
        <v>40</v>
      </c>
      <c r="C11" s="13">
        <v>0.31</v>
      </c>
      <c r="D11" s="14">
        <v>0.31</v>
      </c>
      <c r="E11" s="15">
        <f t="shared" si="0"/>
        <v>0</v>
      </c>
    </row>
    <row r="12" spans="1:5" ht="168.75" customHeight="1">
      <c r="A12" s="23" t="s">
        <v>43</v>
      </c>
      <c r="B12" s="12" t="s">
        <v>42</v>
      </c>
      <c r="C12" s="13">
        <v>0.59</v>
      </c>
      <c r="D12" s="14">
        <v>0.59</v>
      </c>
      <c r="E12" s="15">
        <f t="shared" si="0"/>
        <v>0</v>
      </c>
    </row>
    <row r="13" spans="1:5" ht="99">
      <c r="A13" s="23" t="s">
        <v>46</v>
      </c>
      <c r="B13" s="12" t="s">
        <v>44</v>
      </c>
      <c r="C13" s="13">
        <v>0.06</v>
      </c>
      <c r="D13" s="14">
        <v>0.06</v>
      </c>
      <c r="E13" s="15">
        <f t="shared" si="0"/>
        <v>0</v>
      </c>
    </row>
    <row r="14" spans="1:5" ht="66">
      <c r="A14" s="23" t="s">
        <v>47</v>
      </c>
      <c r="B14" s="12" t="s">
        <v>45</v>
      </c>
      <c r="C14" s="13">
        <v>-0.06</v>
      </c>
      <c r="D14" s="14">
        <v>-0.06</v>
      </c>
      <c r="E14" s="15">
        <f t="shared" si="0"/>
        <v>0</v>
      </c>
    </row>
    <row r="15" spans="1:5" ht="16.5">
      <c r="A15" s="22" t="s">
        <v>49</v>
      </c>
      <c r="B15" s="10" t="s">
        <v>48</v>
      </c>
      <c r="C15" s="11">
        <f>C16</f>
        <v>90440.49</v>
      </c>
      <c r="D15" s="11">
        <f>D16</f>
        <v>90440.49</v>
      </c>
      <c r="E15" s="11">
        <f>E16</f>
        <v>0</v>
      </c>
    </row>
    <row r="16" spans="1:5" ht="82.5">
      <c r="A16" s="23" t="s">
        <v>51</v>
      </c>
      <c r="B16" s="12" t="s">
        <v>50</v>
      </c>
      <c r="C16" s="16">
        <v>90440.49</v>
      </c>
      <c r="D16" s="17">
        <v>90440.49</v>
      </c>
      <c r="E16" s="15">
        <f>C16-D16</f>
        <v>0</v>
      </c>
    </row>
    <row r="17" spans="1:5" ht="21" customHeight="1">
      <c r="A17" s="22" t="s">
        <v>53</v>
      </c>
      <c r="B17" s="10" t="s">
        <v>52</v>
      </c>
      <c r="C17" s="11">
        <f>SUM(C18:C22)</f>
        <v>772070.54</v>
      </c>
      <c r="D17" s="11">
        <f>SUM(D18:D22)</f>
        <v>773408.86</v>
      </c>
      <c r="E17" s="11">
        <f>SUM(E18:E22)</f>
        <v>-1338.3199999999551</v>
      </c>
    </row>
    <row r="18" spans="1:5" ht="99">
      <c r="A18" s="23" t="s">
        <v>55</v>
      </c>
      <c r="B18" s="12" t="s">
        <v>54</v>
      </c>
      <c r="C18" s="16">
        <v>97705.919999999998</v>
      </c>
      <c r="D18" s="14">
        <v>97705.919999999998</v>
      </c>
      <c r="E18" s="15">
        <f>C18-D18</f>
        <v>0</v>
      </c>
    </row>
    <row r="19" spans="1:5" ht="66">
      <c r="A19" s="23" t="s">
        <v>57</v>
      </c>
      <c r="B19" s="12" t="s">
        <v>56</v>
      </c>
      <c r="C19" s="16">
        <v>680.25</v>
      </c>
      <c r="D19" s="14">
        <v>680.25</v>
      </c>
      <c r="E19" s="15">
        <f>C19-D19</f>
        <v>0</v>
      </c>
    </row>
    <row r="20" spans="1:5" ht="82.5">
      <c r="A20" s="23" t="s">
        <v>59</v>
      </c>
      <c r="B20" s="12" t="s">
        <v>58</v>
      </c>
      <c r="C20" s="16">
        <v>169749</v>
      </c>
      <c r="D20" s="14">
        <v>169749</v>
      </c>
      <c r="E20" s="15">
        <f>C20-D20</f>
        <v>0</v>
      </c>
    </row>
    <row r="21" spans="1:5" ht="82.5">
      <c r="A21" s="23" t="s">
        <v>61</v>
      </c>
      <c r="B21" s="12" t="s">
        <v>60</v>
      </c>
      <c r="C21" s="16">
        <v>499205.4</v>
      </c>
      <c r="D21" s="14">
        <v>500541.29</v>
      </c>
      <c r="E21" s="15">
        <f>C21-D21</f>
        <v>-1335.8899999999558</v>
      </c>
    </row>
    <row r="22" spans="1:5" ht="66">
      <c r="A22" s="23" t="s">
        <v>63</v>
      </c>
      <c r="B22" s="12" t="s">
        <v>62</v>
      </c>
      <c r="C22" s="16">
        <v>4729.97</v>
      </c>
      <c r="D22" s="14">
        <v>4732.3999999999996</v>
      </c>
      <c r="E22" s="15">
        <f>C22-D22</f>
        <v>-2.4299999999993815</v>
      </c>
    </row>
    <row r="23" spans="1:5" ht="34.9" customHeight="1">
      <c r="A23" s="22" t="s">
        <v>33</v>
      </c>
      <c r="B23" s="10" t="s">
        <v>65</v>
      </c>
      <c r="C23" s="11">
        <f>C24</f>
        <v>3700</v>
      </c>
      <c r="D23" s="11">
        <f>D24</f>
        <v>3700</v>
      </c>
      <c r="E23" s="11">
        <f>E24</f>
        <v>0</v>
      </c>
    </row>
    <row r="24" spans="1:5" ht="33">
      <c r="A24" s="23" t="s">
        <v>13</v>
      </c>
      <c r="B24" s="12" t="s">
        <v>14</v>
      </c>
      <c r="C24" s="16">
        <v>3700</v>
      </c>
      <c r="D24" s="16">
        <v>3700</v>
      </c>
      <c r="E24" s="15">
        <f>C24-D24</f>
        <v>0</v>
      </c>
    </row>
    <row r="25" spans="1:5" ht="38.450000000000003" hidden="1" customHeight="1">
      <c r="A25" s="23" t="s">
        <v>1</v>
      </c>
      <c r="B25" s="12" t="s">
        <v>6</v>
      </c>
      <c r="C25" s="16">
        <v>0</v>
      </c>
      <c r="D25" s="14"/>
      <c r="E25" s="15">
        <f>C25+D25</f>
        <v>0</v>
      </c>
    </row>
    <row r="26" spans="1:5" ht="20.25" customHeight="1">
      <c r="A26" s="21" t="s">
        <v>2</v>
      </c>
      <c r="B26" s="8" t="s">
        <v>7</v>
      </c>
      <c r="C26" s="9">
        <f>C27+C32+C34</f>
        <v>1979972.6999999997</v>
      </c>
      <c r="D26" s="18">
        <v>1951836.58</v>
      </c>
      <c r="E26" s="19">
        <f>C26-D26</f>
        <v>28136.119999999646</v>
      </c>
    </row>
    <row r="27" spans="1:5" ht="49.5">
      <c r="A27" s="22" t="s">
        <v>23</v>
      </c>
      <c r="B27" s="10" t="s">
        <v>24</v>
      </c>
      <c r="C27" s="11">
        <f>SUM(C28:C31)</f>
        <v>2120187.0099999998</v>
      </c>
      <c r="D27" s="11">
        <f>SUM(D28:D31)</f>
        <v>2092050.8900000001</v>
      </c>
      <c r="E27" s="11">
        <f>SUM(E28:E31)</f>
        <v>28136.119999999995</v>
      </c>
    </row>
    <row r="28" spans="1:5" ht="33">
      <c r="A28" s="23" t="s">
        <v>15</v>
      </c>
      <c r="B28" s="12" t="s">
        <v>16</v>
      </c>
      <c r="C28" s="16">
        <v>1758396</v>
      </c>
      <c r="D28" s="16">
        <v>1758396</v>
      </c>
      <c r="E28" s="15">
        <f>C28-D28</f>
        <v>0</v>
      </c>
    </row>
    <row r="29" spans="1:5" ht="49.5">
      <c r="A29" s="23" t="s">
        <v>17</v>
      </c>
      <c r="B29" s="12" t="s">
        <v>18</v>
      </c>
      <c r="C29" s="16">
        <v>46673</v>
      </c>
      <c r="D29" s="16">
        <v>46673</v>
      </c>
      <c r="E29" s="15">
        <f>C29-D29</f>
        <v>0</v>
      </c>
    </row>
    <row r="30" spans="1:5" ht="66">
      <c r="A30" s="23" t="s">
        <v>19</v>
      </c>
      <c r="B30" s="12" t="s">
        <v>20</v>
      </c>
      <c r="C30" s="16">
        <v>289078.01</v>
      </c>
      <c r="D30" s="16">
        <v>260941.89</v>
      </c>
      <c r="E30" s="15">
        <f>C30-D30</f>
        <v>28136.119999999995</v>
      </c>
    </row>
    <row r="31" spans="1:5" ht="82.5">
      <c r="A31" s="23" t="s">
        <v>21</v>
      </c>
      <c r="B31" s="12" t="s">
        <v>22</v>
      </c>
      <c r="C31" s="16">
        <v>26040</v>
      </c>
      <c r="D31" s="16">
        <v>26040</v>
      </c>
      <c r="E31" s="15">
        <f>C31-D31</f>
        <v>0</v>
      </c>
    </row>
    <row r="32" spans="1:5" ht="82.5">
      <c r="A32" s="22" t="s">
        <v>25</v>
      </c>
      <c r="B32" s="10" t="s">
        <v>26</v>
      </c>
      <c r="C32" s="11">
        <f>C33</f>
        <v>1.42</v>
      </c>
      <c r="D32" s="11">
        <f>D33</f>
        <v>1.42</v>
      </c>
      <c r="E32" s="11">
        <f>E33</f>
        <v>0</v>
      </c>
    </row>
    <row r="33" spans="1:5" ht="66">
      <c r="A33" s="23" t="s">
        <v>28</v>
      </c>
      <c r="B33" s="12" t="s">
        <v>27</v>
      </c>
      <c r="C33" s="16">
        <v>1.42</v>
      </c>
      <c r="D33" s="16">
        <v>1.42</v>
      </c>
      <c r="E33" s="15">
        <f>C33-D33</f>
        <v>0</v>
      </c>
    </row>
    <row r="34" spans="1:5" ht="66">
      <c r="A34" s="22" t="s">
        <v>30</v>
      </c>
      <c r="B34" s="10" t="s">
        <v>29</v>
      </c>
      <c r="C34" s="11">
        <f>C35</f>
        <v>-140215.73000000001</v>
      </c>
      <c r="D34" s="11">
        <f>D35</f>
        <v>-140215.73000000001</v>
      </c>
      <c r="E34" s="11">
        <f>E35</f>
        <v>0</v>
      </c>
    </row>
    <row r="35" spans="1:5" ht="66">
      <c r="A35" s="23" t="s">
        <v>32</v>
      </c>
      <c r="B35" s="12" t="s">
        <v>31</v>
      </c>
      <c r="C35" s="16">
        <v>-140215.73000000001</v>
      </c>
      <c r="D35" s="16">
        <v>-140215.73000000001</v>
      </c>
      <c r="E35" s="15">
        <f>C35-D35</f>
        <v>0</v>
      </c>
    </row>
  </sheetData>
  <mergeCells count="2">
    <mergeCell ref="A3:E3"/>
    <mergeCell ref="C1:E1"/>
  </mergeCells>
  <phoneticPr fontId="0" type="noConversion"/>
  <printOptions horizontalCentered="1"/>
  <pageMargins left="0.78740157480314965" right="0.39370078740157483" top="0.78740157480314965" bottom="0.78740157480314965" header="0.51181102362204722" footer="0.31496062992125984"/>
  <pageSetup paperSize="9" scale="59" firstPageNumber="15" fitToHeight="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2019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Milov A.Y.</dc:creator>
  <cp:lastModifiedBy>Finance</cp:lastModifiedBy>
  <cp:lastPrinted>2020-05-13T06:43:01Z</cp:lastPrinted>
  <dcterms:created xsi:type="dcterms:W3CDTF">2017-10-23T09:06:05Z</dcterms:created>
  <dcterms:modified xsi:type="dcterms:W3CDTF">2020-10-09T10:05:36Z</dcterms:modified>
</cp:coreProperties>
</file>